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 refMode="R1C1"/>
</workbook>
</file>

<file path=xl/calcChain.xml><?xml version="1.0" encoding="utf-8"?>
<calcChain xmlns="http://schemas.openxmlformats.org/spreadsheetml/2006/main">
  <c r="G14" i="2"/>
  <c r="F25" i="3" l="1"/>
  <c r="F24"/>
  <c r="F23"/>
  <c r="E26"/>
  <c r="F21"/>
  <c r="F22" s="1"/>
  <c r="F20"/>
  <c r="F19"/>
  <c r="F18"/>
  <c r="F17"/>
  <c r="F16"/>
  <c r="F15"/>
  <c r="F14"/>
  <c r="F13"/>
  <c r="F12"/>
  <c r="E12"/>
  <c r="F11"/>
  <c r="F10"/>
  <c r="F26" l="1"/>
  <c r="D8" i="2"/>
</calcChain>
</file>

<file path=xl/sharedStrings.xml><?xml version="1.0" encoding="utf-8"?>
<sst xmlns="http://schemas.openxmlformats.org/spreadsheetml/2006/main" count="199" uniqueCount="144">
  <si>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</si>
  <si>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</si>
  <si>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</si>
  <si>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</si>
  <si>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</si>
  <si>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</si>
  <si>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</si>
  <si>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</si>
  <si>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</si>
  <si>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</si>
  <si>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</si>
  <si>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</si>
  <si>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</si>
  <si>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</si>
  <si>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</si>
  <si>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</si>
  <si>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</si>
  <si>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</si>
  <si>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</si>
  <si>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</si>
  <si>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</si>
  <si>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</si>
  <si>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</si>
  <si>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</si>
  <si>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</si>
  <si>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</si>
  <si>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</si>
  <si>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</si>
  <si>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</si>
  <si>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</si>
  <si>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</si>
  <si>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Оплата услуг заказчика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</si>
  <si>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</si>
  <si>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</si>
  <si>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</si>
  <si>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</si>
  <si>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</si>
  <si>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</si>
  <si>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</si>
  <si>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</si>
  <si>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</si>
  <si>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</si>
  <si>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</si>
  <si>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</si>
  <si>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</si>
  <si>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</si>
  <si>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</si>
  <si>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</si>
  <si>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</si>
  <si>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</si>
  <si>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Техническое освидетельствование лифтов(6*1)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</si>
  <si>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</si>
  <si>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</si>
  <si>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</si>
  <si>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</si>
  <si>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</si>
  <si>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</si>
  <si>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</si>
  <si>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</si>
  <si>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</si>
  <si>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</si>
  <si>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</si>
  <si>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</si>
  <si>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</si>
  <si>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</si>
  <si>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7</t>
  </si>
  <si>
    <t>8</t>
  </si>
  <si>
    <t xml:space="preserve">Содержание придомовой территории </t>
  </si>
  <si>
    <t xml:space="preserve">Очистка от наледи  и снега ступеней </t>
  </si>
  <si>
    <t>ВСЕГО с СОИ</t>
  </si>
  <si>
    <t>Окос травы</t>
  </si>
  <si>
    <t>акты</t>
  </si>
  <si>
    <t>ФИНАНСОВЫЙ РЕЗУЛЬТАТ</t>
  </si>
  <si>
    <t>Ген.директор ООО "Мастер- Сервис"</t>
  </si>
  <si>
    <t>Исполнитель__________________</t>
  </si>
  <si>
    <t>м3</t>
  </si>
  <si>
    <t xml:space="preserve">         Аварийно-диспетчерское обслуживание дневное и ППР         </t>
  </si>
  <si>
    <t>12</t>
  </si>
  <si>
    <t>Санитарное содержание территории без асфальтового покрытия</t>
  </si>
  <si>
    <t>Санитарное содержание подъездов</t>
  </si>
  <si>
    <t xml:space="preserve">Ген. директор ООО "Мастер-Сервис" </t>
  </si>
  <si>
    <t>_________________ Косьяненко  Е.Ю.</t>
  </si>
  <si>
    <t>План    работ (услуг ) согласно  договора управления  на  2022год</t>
  </si>
  <si>
    <t>МКД  адрес: М .Горького , дом 51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</si>
  <si>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</si>
  <si>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</si>
  <si>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</si>
  <si>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</si>
  <si>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</si>
  <si>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</si>
  <si>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</si>
  <si>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</si>
  <si>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</si>
  <si>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</si>
  <si>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</si>
  <si>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</si>
  <si>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</si>
  <si>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</si>
  <si>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 xml:space="preserve">Работы по содержанию систем  инженерно-технического обеспечения МОП 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</si>
  <si>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</si>
  <si>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</si>
  <si>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</si>
  <si>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</si>
  <si>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</si>
  <si>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</si>
  <si>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</si>
  <si>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</si>
  <si>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</si>
  <si>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</si>
  <si>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</si>
  <si>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</si>
  <si>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</si>
  <si>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</si>
  <si>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</si>
  <si>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</si>
  <si>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</si>
  <si>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</si>
  <si>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</si>
  <si>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</si>
  <si>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</si>
  <si>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</si>
  <si>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Обработка пескосолянной смесью асфальтового покрытия</t>
  </si>
  <si>
    <t>м/час</t>
  </si>
  <si>
    <t>Вывоз не бытового мусора</t>
  </si>
  <si>
    <t>Долг СП перед УК в сумме руб на 01.01.2023г</t>
  </si>
  <si>
    <t xml:space="preserve"> г.Тула , ул М.Горького , д.51 за 2023 года</t>
  </si>
  <si>
    <t xml:space="preserve">Ремонт клапана мусоропровода </t>
  </si>
  <si>
    <t>Демонтаж и монтаж мусороклапана для прочистки</t>
  </si>
  <si>
    <t>Дезинсекция т/ п  и м/кам.под.1,2</t>
  </si>
  <si>
    <t>Обработка тех/подполья дым.шашкой и дихлофосом</t>
  </si>
  <si>
    <t xml:space="preserve"> Герметизация стыков стенов. панелей кв.66</t>
  </si>
  <si>
    <t>м.п.</t>
  </si>
  <si>
    <t>маш\час</t>
  </si>
  <si>
    <t>Подсыпка пескосолянной смесью</t>
  </si>
  <si>
    <t>Ремонт лоджий кв.136,139</t>
  </si>
  <si>
    <t>Вызов мастера(слесаря, плотника,электрика)кв.27,139,104,99,74,79,4</t>
  </si>
  <si>
    <t>Услуги спецтехники (Трактор)Ноябрь, декабрь)</t>
  </si>
  <si>
    <t>Задолженность на 01.01.2023 г.(руб)</t>
  </si>
  <si>
    <t>Задолженнность на 01.01.2024 г</t>
  </si>
  <si>
    <t>Услуга спецтехники(январь. февраль)</t>
  </si>
  <si>
    <t>Долг СП перед УК в сумме руб на 01.01.2024 г</t>
  </si>
  <si>
    <t>Оплачены работы  (услуги) 2023 г</t>
  </si>
  <si>
    <t>Итого  работ (услуг)необходимо  выполнить в соответствии с требованиями  законодательства РФ в 2024г</t>
  </si>
  <si>
    <t>Очистка парковки от снега вручную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</si>
</sst>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0" fontId="12" fillId="0" borderId="6" xfId="0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7" fillId="3" borderId="0" xfId="0" applyFont="1" applyFill="1" applyBorder="1" applyAlignment="1"/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165" fontId="10" fillId="0" borderId="9" xfId="0" applyNumberFormat="1" applyFont="1" applyBorder="1"/>
    <xf numFmtId="0" fontId="10" fillId="0" borderId="9" xfId="0" applyFont="1" applyBorder="1"/>
    <xf numFmtId="165" fontId="10" fillId="0" borderId="10" xfId="0" applyNumberFormat="1" applyFont="1" applyBorder="1"/>
    <xf numFmtId="0" fontId="8" fillId="0" borderId="8" xfId="0" applyFont="1" applyBorder="1"/>
    <xf numFmtId="4" fontId="10" fillId="0" borderId="5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 wrapText="1"/>
    </xf>
    <xf numFmtId="164" fontId="5" fillId="3" borderId="5" xfId="1" applyFont="1" applyFill="1" applyBorder="1" applyAlignment="1">
      <alignment horizontal="right" vertical="center" wrapText="1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5" fontId="10" fillId="0" borderId="6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18" fillId="0" borderId="0" xfId="0" applyFo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1" fillId="5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 wrapText="1"/>
    </xf>
    <xf numFmtId="4" fontId="22" fillId="3" borderId="5" xfId="0" applyNumberFormat="1" applyFont="1" applyFill="1" applyBorder="1" applyAlignment="1">
      <alignment horizontal="right" vertical="center"/>
    </xf>
    <xf numFmtId="4" fontId="22" fillId="0" borderId="5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0" fontId="24" fillId="0" borderId="14" xfId="0" applyFont="1" applyBorder="1" applyAlignment="1"/>
    <xf numFmtId="4" fontId="23" fillId="3" borderId="15" xfId="0" applyNumberFormat="1" applyFont="1" applyFill="1" applyBorder="1" applyAlignment="1">
      <alignment horizontal="right"/>
    </xf>
    <xf numFmtId="4" fontId="27" fillId="3" borderId="16" xfId="0" applyNumberFormat="1" applyFont="1" applyFill="1" applyBorder="1" applyAlignment="1">
      <alignment horizontal="right" vertical="center"/>
    </xf>
    <xf numFmtId="0" fontId="26" fillId="0" borderId="15" xfId="0" applyFont="1" applyBorder="1" applyAlignment="1">
      <alignment horizontal="center" vertical="center" wrapText="1"/>
    </xf>
    <xf numFmtId="4" fontId="28" fillId="3" borderId="5" xfId="0" applyNumberFormat="1" applyFont="1" applyFill="1" applyBorder="1" applyAlignment="1">
      <alignment horizontal="right" vertical="center"/>
    </xf>
    <xf numFmtId="0" fontId="24" fillId="0" borderId="0" xfId="0" applyFont="1" applyBorder="1" applyAlignment="1"/>
    <xf numFmtId="0" fontId="24" fillId="0" borderId="0" xfId="0" applyFont="1" applyAlignment="1"/>
    <xf numFmtId="4" fontId="30" fillId="3" borderId="0" xfId="0" applyNumberFormat="1" applyFont="1" applyFill="1" applyBorder="1" applyAlignment="1">
      <alignment horizontal="left"/>
    </xf>
    <xf numFmtId="4" fontId="25" fillId="3" borderId="0" xfId="0" applyNumberFormat="1" applyFont="1" applyFill="1" applyBorder="1" applyAlignment="1">
      <alignment horizontal="left"/>
    </xf>
    <xf numFmtId="4" fontId="23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2" fontId="31" fillId="0" borderId="5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2" fontId="31" fillId="3" borderId="5" xfId="0" applyNumberFormat="1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right" wrapText="1"/>
    </xf>
    <xf numFmtId="0" fontId="32" fillId="3" borderId="5" xfId="0" applyFont="1" applyFill="1" applyBorder="1" applyAlignment="1">
      <alignment horizontal="right"/>
    </xf>
    <xf numFmtId="0" fontId="33" fillId="3" borderId="5" xfId="0" applyFont="1" applyFill="1" applyBorder="1" applyAlignment="1">
      <alignment horizontal="center" vertical="top" wrapText="1"/>
    </xf>
    <xf numFmtId="0" fontId="33" fillId="3" borderId="5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right" vertical="top" wrapText="1"/>
    </xf>
    <xf numFmtId="164" fontId="6" fillId="3" borderId="5" xfId="1" applyFont="1" applyFill="1" applyBorder="1" applyAlignment="1">
      <alignment horizontal="left" vertical="center" wrapText="1"/>
    </xf>
    <xf numFmtId="0" fontId="32" fillId="0" borderId="5" xfId="0" applyFont="1" applyBorder="1" applyAlignment="1">
      <alignment horizontal="right"/>
    </xf>
    <xf numFmtId="0" fontId="32" fillId="0" borderId="14" xfId="0" applyFont="1" applyBorder="1" applyAlignment="1">
      <alignment horizontal="right"/>
    </xf>
    <xf numFmtId="0" fontId="32" fillId="0" borderId="14" xfId="0" applyFont="1" applyBorder="1" applyAlignment="1">
      <alignment horizontal="right" wrapText="1"/>
    </xf>
    <xf numFmtId="4" fontId="20" fillId="3" borderId="5" xfId="0" applyNumberFormat="1" applyFont="1" applyFill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0" fillId="0" borderId="0" xfId="0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9" fillId="3" borderId="0" xfId="0" applyFont="1" applyFill="1" applyBorder="1" applyAlignment="1">
      <alignment horizontal="left" wrapText="1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5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topLeftCell="A63" workbookViewId="0">
      <selection activeCell="I53" sqref="I53"/>
    </sheetView>
  </sheetViews>
  <sheetFormatPr defaultRowHeight="15"/>
  <cols>
    <col min="1" max="1" width="3.85546875" customWidth="1"/>
    <col min="2" max="2" width="41.7109375" customWidth="1"/>
    <col min="3" max="3" width="9.28515625" customWidth="1"/>
    <col min="4" max="5" width="9.85546875" customWidth="1"/>
    <col min="6" max="6" width="8.5703125" customWidth="1"/>
    <col min="7" max="7" width="15.85546875" customWidth="1"/>
  </cols>
  <sheetData>
    <row r="1" spans="1:7" ht="18" customHeight="1">
      <c r="E1" s="143" t="s">
        <v>17</v>
      </c>
      <c r="F1" s="143"/>
    </row>
    <row r="2" spans="1:7" ht="16.5" customHeight="1">
      <c r="E2" s="143" t="s">
        <v>73</v>
      </c>
      <c r="F2" s="143"/>
      <c r="G2" s="140"/>
    </row>
    <row r="3" spans="1:7" ht="15.75" customHeight="1">
      <c r="E3" s="143" t="s">
        <v>18</v>
      </c>
      <c r="F3" s="143"/>
      <c r="G3" s="140"/>
    </row>
    <row r="5" spans="1:7">
      <c r="A5" s="143" t="s">
        <v>19</v>
      </c>
      <c r="B5" s="143"/>
      <c r="C5" s="143"/>
      <c r="D5" s="143"/>
      <c r="E5" s="143"/>
      <c r="F5" s="143"/>
    </row>
    <row r="6" spans="1:7" ht="13.5" customHeight="1">
      <c r="A6" s="143" t="s">
        <v>125</v>
      </c>
      <c r="B6" s="143"/>
      <c r="C6" s="143"/>
      <c r="D6" s="143"/>
      <c r="E6" s="143"/>
      <c r="F6" s="143"/>
    </row>
    <row r="7" spans="1:7" hidden="1">
      <c r="A7" s="40"/>
      <c r="B7" s="40"/>
      <c r="C7" s="40"/>
      <c r="D7" s="40"/>
      <c r="E7" s="40"/>
      <c r="F7" s="40"/>
    </row>
    <row r="8" spans="1:7" ht="15.75" customHeight="1">
      <c r="A8" s="1"/>
      <c r="B8" s="2" t="s">
        <v>20</v>
      </c>
      <c r="C8" s="3"/>
      <c r="D8" s="14" t="e">
        <f>#REF!+#REF!</f>
        <v>#REF!</v>
      </c>
      <c r="E8" s="4"/>
      <c r="F8" s="4"/>
      <c r="G8" s="80">
        <v>20.62</v>
      </c>
    </row>
    <row r="9" spans="1:7" ht="22.5" customHeight="1">
      <c r="A9" s="1"/>
      <c r="B9" s="41" t="s">
        <v>60</v>
      </c>
      <c r="C9" s="5"/>
      <c r="D9" s="15"/>
      <c r="E9" s="6"/>
      <c r="F9" s="6"/>
      <c r="G9" s="42">
        <v>5423.5</v>
      </c>
    </row>
    <row r="10" spans="1:7" ht="15.75" customHeight="1">
      <c r="A10" s="1"/>
      <c r="B10" s="41" t="s">
        <v>137</v>
      </c>
      <c r="C10" s="5"/>
      <c r="D10" s="15"/>
      <c r="E10" s="6"/>
      <c r="F10" s="6"/>
      <c r="G10" s="55">
        <v>71923.17</v>
      </c>
    </row>
    <row r="11" spans="1:7">
      <c r="A11" s="1"/>
      <c r="B11" s="41" t="s">
        <v>21</v>
      </c>
      <c r="C11" s="5"/>
      <c r="D11" s="15"/>
      <c r="E11" s="6"/>
      <c r="F11" s="6"/>
      <c r="G11" s="55">
        <v>1507641.96</v>
      </c>
    </row>
    <row r="12" spans="1:7" ht="13.5" customHeight="1">
      <c r="A12" s="1"/>
      <c r="B12" s="41" t="s">
        <v>22</v>
      </c>
      <c r="C12" s="5"/>
      <c r="D12" s="15"/>
      <c r="E12" s="6"/>
      <c r="F12" s="6"/>
      <c r="G12" s="42">
        <v>1392005.75</v>
      </c>
    </row>
    <row r="13" spans="1:7" ht="13.5" hidden="1" customHeight="1">
      <c r="A13" s="1"/>
      <c r="B13" s="41"/>
      <c r="C13" s="5"/>
      <c r="D13" s="15"/>
      <c r="E13" s="6"/>
      <c r="F13" s="6"/>
      <c r="G13" s="42">
        <v>72931.959999999963</v>
      </c>
    </row>
    <row r="14" spans="1:7">
      <c r="A14" s="1"/>
      <c r="B14" s="41" t="s">
        <v>138</v>
      </c>
      <c r="C14" s="5"/>
      <c r="D14" s="15"/>
      <c r="E14" s="6"/>
      <c r="F14" s="6"/>
      <c r="G14" s="55">
        <f>G11-G12+G10</f>
        <v>187559.37999999995</v>
      </c>
    </row>
    <row r="15" spans="1:7" ht="14.25" customHeight="1">
      <c r="A15" s="7"/>
      <c r="B15" s="17" t="s">
        <v>0</v>
      </c>
      <c r="C15" s="4"/>
      <c r="D15" s="16">
        <v>331.7</v>
      </c>
      <c r="E15" s="8"/>
      <c r="F15" s="39"/>
      <c r="G15" s="42">
        <v>864.6</v>
      </c>
    </row>
    <row r="16" spans="1:7" ht="17.25" customHeight="1" thickBot="1">
      <c r="A16" s="7"/>
      <c r="B16" s="12" t="s">
        <v>16</v>
      </c>
      <c r="C16" s="4"/>
      <c r="D16" s="13"/>
      <c r="E16" s="13"/>
      <c r="F16" s="9"/>
      <c r="G16" s="43">
        <v>12</v>
      </c>
    </row>
    <row r="17" spans="1:7" ht="15" customHeight="1">
      <c r="A17" s="145" t="s">
        <v>1</v>
      </c>
      <c r="B17" s="147" t="s">
        <v>2</v>
      </c>
      <c r="C17" s="149" t="s">
        <v>23</v>
      </c>
      <c r="D17" s="144" t="s">
        <v>25</v>
      </c>
      <c r="E17" s="141" t="s">
        <v>24</v>
      </c>
      <c r="F17" s="144" t="s">
        <v>26</v>
      </c>
      <c r="G17" s="44" t="s">
        <v>27</v>
      </c>
    </row>
    <row r="18" spans="1:7">
      <c r="A18" s="146"/>
      <c r="B18" s="148"/>
      <c r="C18" s="141"/>
      <c r="D18" s="144"/>
      <c r="E18" s="142"/>
      <c r="F18" s="144"/>
      <c r="G18" s="44" t="s">
        <v>28</v>
      </c>
    </row>
    <row r="19" spans="1:7" ht="25.5">
      <c r="A19" s="32">
        <v>1</v>
      </c>
      <c r="B19" s="45" t="s">
        <v>3</v>
      </c>
      <c r="C19" s="26"/>
      <c r="D19" s="27"/>
      <c r="E19" s="28"/>
      <c r="F19" s="51"/>
      <c r="G19" s="77">
        <v>251526</v>
      </c>
    </row>
    <row r="20" spans="1:7" ht="18.75" customHeight="1">
      <c r="A20" s="33"/>
      <c r="B20" s="49" t="s">
        <v>30</v>
      </c>
      <c r="C20" s="26" t="s">
        <v>29</v>
      </c>
      <c r="D20" s="27">
        <v>5453.5</v>
      </c>
      <c r="E20" s="54">
        <v>3</v>
      </c>
      <c r="F20" s="52">
        <v>12</v>
      </c>
      <c r="G20" s="78">
        <v>196326</v>
      </c>
    </row>
    <row r="21" spans="1:7" ht="18" customHeight="1">
      <c r="A21" s="34"/>
      <c r="B21" s="50" t="s">
        <v>31</v>
      </c>
      <c r="C21" s="26" t="s">
        <v>61</v>
      </c>
      <c r="D21" s="52">
        <v>1</v>
      </c>
      <c r="E21" s="54">
        <v>4600</v>
      </c>
      <c r="F21" s="52">
        <v>12</v>
      </c>
      <c r="G21" s="78">
        <v>55200</v>
      </c>
    </row>
    <row r="22" spans="1:7" ht="25.5" customHeight="1">
      <c r="A22" s="34" t="s">
        <v>4</v>
      </c>
      <c r="B22" s="46" t="s">
        <v>32</v>
      </c>
      <c r="C22" s="26"/>
      <c r="D22" s="27"/>
      <c r="E22" s="54"/>
      <c r="F22" s="52"/>
      <c r="G22" s="79">
        <v>72900.23000000001</v>
      </c>
    </row>
    <row r="23" spans="1:7" ht="18" customHeight="1">
      <c r="A23" s="34"/>
      <c r="B23" s="50" t="s">
        <v>33</v>
      </c>
      <c r="C23" s="26" t="s">
        <v>58</v>
      </c>
      <c r="D23" s="27">
        <v>205</v>
      </c>
      <c r="E23" s="54">
        <v>7</v>
      </c>
      <c r="F23" s="52">
        <v>12</v>
      </c>
      <c r="G23" s="78">
        <v>17220</v>
      </c>
    </row>
    <row r="24" spans="1:7" ht="18.75" customHeight="1">
      <c r="A24" s="34"/>
      <c r="B24" s="50" t="s">
        <v>34</v>
      </c>
      <c r="C24" s="26" t="s">
        <v>59</v>
      </c>
      <c r="D24" s="71">
        <v>1392005.75</v>
      </c>
      <c r="E24" s="54">
        <v>0.04</v>
      </c>
      <c r="F24" s="53">
        <v>1</v>
      </c>
      <c r="G24" s="78">
        <v>55680.23</v>
      </c>
    </row>
    <row r="25" spans="1:7" ht="20.25" customHeight="1">
      <c r="A25" s="34" t="s">
        <v>5</v>
      </c>
      <c r="B25" s="134" t="s">
        <v>35</v>
      </c>
      <c r="C25" s="74"/>
      <c r="D25" s="27"/>
      <c r="E25" s="54"/>
      <c r="F25" s="53"/>
      <c r="G25" s="79">
        <v>37300.076000000001</v>
      </c>
    </row>
    <row r="26" spans="1:7" ht="18.75" customHeight="1">
      <c r="A26" s="34"/>
      <c r="B26" s="135" t="s">
        <v>126</v>
      </c>
      <c r="C26" s="126" t="s">
        <v>62</v>
      </c>
      <c r="D26" s="126">
        <v>2</v>
      </c>
      <c r="E26" s="125">
        <v>913.20799999999997</v>
      </c>
      <c r="F26" s="53">
        <v>1</v>
      </c>
      <c r="G26" s="78">
        <v>1826.4159999999999</v>
      </c>
    </row>
    <row r="27" spans="1:7" ht="19.5" customHeight="1">
      <c r="A27" s="34"/>
      <c r="B27" s="136" t="s">
        <v>127</v>
      </c>
      <c r="C27" s="126" t="s">
        <v>62</v>
      </c>
      <c r="D27" s="126">
        <v>5</v>
      </c>
      <c r="E27" s="125">
        <v>1562.94</v>
      </c>
      <c r="F27" s="53">
        <v>1</v>
      </c>
      <c r="G27" s="78">
        <v>7814.7000000000007</v>
      </c>
    </row>
    <row r="28" spans="1:7" ht="21" customHeight="1">
      <c r="A28" s="34"/>
      <c r="B28" s="136" t="s">
        <v>130</v>
      </c>
      <c r="C28" s="126" t="s">
        <v>131</v>
      </c>
      <c r="D28" s="126">
        <v>15</v>
      </c>
      <c r="E28" s="125">
        <v>750</v>
      </c>
      <c r="F28" s="53">
        <v>1</v>
      </c>
      <c r="G28" s="78">
        <v>11250</v>
      </c>
    </row>
    <row r="29" spans="1:7" ht="18.75" customHeight="1">
      <c r="A29" s="34"/>
      <c r="B29" s="135" t="s">
        <v>134</v>
      </c>
      <c r="C29" s="126" t="s">
        <v>58</v>
      </c>
      <c r="D29" s="126">
        <v>2</v>
      </c>
      <c r="E29" s="125">
        <v>7500</v>
      </c>
      <c r="F29" s="53">
        <v>1</v>
      </c>
      <c r="G29" s="78">
        <v>15000</v>
      </c>
    </row>
    <row r="30" spans="1:7" ht="29.25" customHeight="1">
      <c r="A30" s="34"/>
      <c r="B30" s="137" t="s">
        <v>135</v>
      </c>
      <c r="C30" s="126" t="s">
        <v>61</v>
      </c>
      <c r="D30" s="126">
        <v>7</v>
      </c>
      <c r="E30" s="128">
        <v>201.28</v>
      </c>
      <c r="F30" s="53">
        <v>1</v>
      </c>
      <c r="G30" s="78">
        <v>1408.96</v>
      </c>
    </row>
    <row r="31" spans="1:7" ht="25.5" customHeight="1">
      <c r="A31" s="34" t="s">
        <v>6</v>
      </c>
      <c r="B31" s="46" t="s">
        <v>40</v>
      </c>
      <c r="C31" s="26"/>
      <c r="D31" s="52"/>
      <c r="E31" s="54"/>
      <c r="F31" s="53"/>
      <c r="G31" s="79">
        <v>227226.77000000002</v>
      </c>
    </row>
    <row r="32" spans="1:7" ht="25.5" hidden="1" customHeight="1">
      <c r="A32" s="34"/>
      <c r="B32" s="73" t="s">
        <v>76</v>
      </c>
      <c r="C32" s="26" t="s">
        <v>29</v>
      </c>
      <c r="D32" s="27">
        <v>5453.5</v>
      </c>
      <c r="E32" s="54">
        <v>0.82</v>
      </c>
      <c r="F32" s="53">
        <v>2</v>
      </c>
      <c r="G32" s="78"/>
    </row>
    <row r="33" spans="1:7" ht="15.75" customHeight="1">
      <c r="A33" s="35"/>
      <c r="B33" s="48" t="s">
        <v>36</v>
      </c>
      <c r="C33" s="74" t="s">
        <v>61</v>
      </c>
      <c r="D33" s="52">
        <v>1</v>
      </c>
      <c r="E33" s="53" t="s">
        <v>71</v>
      </c>
      <c r="F33" s="52">
        <v>12</v>
      </c>
      <c r="G33" s="78">
        <v>18728.55</v>
      </c>
    </row>
    <row r="34" spans="1:7" ht="15.75" customHeight="1">
      <c r="A34" s="35"/>
      <c r="B34" s="48" t="s">
        <v>37</v>
      </c>
      <c r="C34" s="74" t="s">
        <v>61</v>
      </c>
      <c r="D34" s="52">
        <v>1</v>
      </c>
      <c r="E34" s="53" t="s">
        <v>71</v>
      </c>
      <c r="F34" s="52">
        <v>12</v>
      </c>
      <c r="G34" s="78">
        <v>109282.17</v>
      </c>
    </row>
    <row r="35" spans="1:7" ht="13.5" customHeight="1">
      <c r="A35" s="35"/>
      <c r="B35" s="48" t="s">
        <v>38</v>
      </c>
      <c r="C35" s="74" t="s">
        <v>61</v>
      </c>
      <c r="D35" s="52">
        <v>1</v>
      </c>
      <c r="E35" s="53" t="s">
        <v>71</v>
      </c>
      <c r="F35" s="52">
        <v>12</v>
      </c>
      <c r="G35" s="78">
        <v>2134.56</v>
      </c>
    </row>
    <row r="36" spans="1:7" ht="13.5" customHeight="1">
      <c r="A36" s="35"/>
      <c r="B36" s="48" t="s">
        <v>39</v>
      </c>
      <c r="C36" s="74" t="s">
        <v>61</v>
      </c>
      <c r="D36" s="52">
        <v>1</v>
      </c>
      <c r="E36" s="53" t="s">
        <v>71</v>
      </c>
      <c r="F36" s="52">
        <v>12</v>
      </c>
      <c r="G36" s="78">
        <v>10830.57</v>
      </c>
    </row>
    <row r="37" spans="1:7" ht="15" customHeight="1">
      <c r="A37" s="35"/>
      <c r="B37" s="48" t="s">
        <v>15</v>
      </c>
      <c r="C37" s="74" t="s">
        <v>61</v>
      </c>
      <c r="D37" s="52">
        <v>1</v>
      </c>
      <c r="E37" s="53" t="s">
        <v>71</v>
      </c>
      <c r="F37" s="52">
        <v>12</v>
      </c>
      <c r="G37" s="78">
        <v>35206.159999999996</v>
      </c>
    </row>
    <row r="38" spans="1:7" ht="15" customHeight="1">
      <c r="A38" s="34" t="s">
        <v>8</v>
      </c>
      <c r="B38" s="47" t="s">
        <v>13</v>
      </c>
      <c r="C38" s="74" t="s">
        <v>61</v>
      </c>
      <c r="D38" s="27">
        <v>5453.5</v>
      </c>
      <c r="E38" s="54">
        <v>0.78</v>
      </c>
      <c r="F38" s="52">
        <v>12</v>
      </c>
      <c r="G38" s="79">
        <v>51044.760000000009</v>
      </c>
    </row>
    <row r="39" spans="1:7" ht="18.75" customHeight="1">
      <c r="A39" s="34" t="s">
        <v>9</v>
      </c>
      <c r="B39" s="47" t="s">
        <v>10</v>
      </c>
      <c r="C39" s="75"/>
      <c r="D39" s="27"/>
      <c r="E39" s="54"/>
      <c r="F39" s="53"/>
      <c r="G39" s="79"/>
    </row>
    <row r="40" spans="1:7" ht="19.5" customHeight="1">
      <c r="A40" s="34"/>
      <c r="B40" s="48" t="s">
        <v>41</v>
      </c>
      <c r="C40" s="74" t="s">
        <v>61</v>
      </c>
      <c r="D40" s="27">
        <v>1</v>
      </c>
      <c r="E40" s="27">
        <v>53044.87</v>
      </c>
      <c r="F40" s="53">
        <v>1</v>
      </c>
      <c r="G40" s="79">
        <v>53044.87</v>
      </c>
    </row>
    <row r="41" spans="1:7" ht="12.75" hidden="1" customHeight="1">
      <c r="A41" s="34"/>
      <c r="B41" s="48" t="s">
        <v>42</v>
      </c>
      <c r="C41" s="74" t="s">
        <v>64</v>
      </c>
      <c r="D41" s="27">
        <v>5453.5</v>
      </c>
      <c r="E41" s="54"/>
      <c r="F41" s="53"/>
      <c r="G41" s="78"/>
    </row>
    <row r="42" spans="1:7" ht="23.25" customHeight="1">
      <c r="A42" s="34" t="s">
        <v>65</v>
      </c>
      <c r="B42" s="47" t="s">
        <v>43</v>
      </c>
      <c r="C42" s="74"/>
      <c r="D42" s="52"/>
      <c r="E42" s="54"/>
      <c r="F42" s="53"/>
      <c r="G42" s="79"/>
    </row>
    <row r="43" spans="1:7" ht="18.75" customHeight="1">
      <c r="A43" s="34"/>
      <c r="B43" s="48" t="s">
        <v>44</v>
      </c>
      <c r="C43" s="74" t="s">
        <v>62</v>
      </c>
      <c r="D43" s="52">
        <v>142</v>
      </c>
      <c r="E43" s="54">
        <v>13.68</v>
      </c>
      <c r="F43" s="53">
        <v>2</v>
      </c>
      <c r="G43" s="79">
        <v>3885.12</v>
      </c>
    </row>
    <row r="44" spans="1:7" ht="15" customHeight="1">
      <c r="A44" s="34" t="s">
        <v>66</v>
      </c>
      <c r="B44" s="47" t="s">
        <v>45</v>
      </c>
      <c r="C44" s="74" t="s">
        <v>62</v>
      </c>
      <c r="D44" s="52"/>
      <c r="E44" s="54"/>
      <c r="F44" s="53"/>
      <c r="G44" s="79"/>
    </row>
    <row r="45" spans="1:7" ht="15" customHeight="1">
      <c r="A45" s="34"/>
      <c r="B45" s="48" t="s">
        <v>46</v>
      </c>
      <c r="C45" s="74" t="s">
        <v>62</v>
      </c>
      <c r="D45" s="52">
        <v>2</v>
      </c>
      <c r="E45" s="54">
        <v>2950</v>
      </c>
      <c r="F45" s="52">
        <v>12</v>
      </c>
      <c r="G45" s="79">
        <v>70800</v>
      </c>
    </row>
    <row r="46" spans="1:7" ht="18" customHeight="1">
      <c r="A46" s="34"/>
      <c r="B46" s="48" t="s">
        <v>47</v>
      </c>
      <c r="C46" s="74" t="s">
        <v>62</v>
      </c>
      <c r="D46" s="52">
        <v>2</v>
      </c>
      <c r="E46" s="54">
        <v>1950</v>
      </c>
      <c r="F46" s="53">
        <v>1</v>
      </c>
      <c r="G46" s="79">
        <v>3900</v>
      </c>
    </row>
    <row r="47" spans="1:7" ht="15" customHeight="1">
      <c r="A47" s="34" t="s">
        <v>11</v>
      </c>
      <c r="B47" s="47" t="s">
        <v>48</v>
      </c>
      <c r="C47" s="74"/>
      <c r="D47" s="27"/>
      <c r="E47" s="54"/>
      <c r="F47" s="53"/>
      <c r="G47" s="79"/>
    </row>
    <row r="48" spans="1:7" ht="15.75" customHeight="1">
      <c r="A48" s="34"/>
      <c r="B48" s="48" t="s">
        <v>49</v>
      </c>
      <c r="C48" s="74" t="s">
        <v>62</v>
      </c>
      <c r="D48" s="52">
        <v>2</v>
      </c>
      <c r="E48" s="54">
        <v>3500</v>
      </c>
      <c r="F48" s="52">
        <v>12</v>
      </c>
      <c r="G48" s="79">
        <v>84000</v>
      </c>
    </row>
    <row r="49" spans="1:7" ht="17.25" customHeight="1">
      <c r="A49" s="34"/>
      <c r="B49" s="48" t="s">
        <v>50</v>
      </c>
      <c r="C49" s="74" t="s">
        <v>62</v>
      </c>
      <c r="D49" s="27">
        <v>2</v>
      </c>
      <c r="E49" s="54">
        <v>2800</v>
      </c>
      <c r="F49" s="52">
        <v>1</v>
      </c>
      <c r="G49" s="79">
        <v>5600</v>
      </c>
    </row>
    <row r="50" spans="1:7" ht="15" customHeight="1">
      <c r="A50" s="34" t="s">
        <v>12</v>
      </c>
      <c r="B50" s="45" t="s">
        <v>51</v>
      </c>
      <c r="C50" s="74" t="s">
        <v>61</v>
      </c>
      <c r="D50" s="27">
        <v>5453.5</v>
      </c>
      <c r="E50" s="54">
        <v>0.13</v>
      </c>
      <c r="F50" s="52">
        <v>12</v>
      </c>
      <c r="G50" s="79">
        <v>8507.4600000000009</v>
      </c>
    </row>
    <row r="51" spans="1:7" ht="16.5" customHeight="1">
      <c r="A51" s="34" t="s">
        <v>14</v>
      </c>
      <c r="B51" s="47" t="s">
        <v>7</v>
      </c>
      <c r="C51" s="26"/>
      <c r="D51" s="27"/>
      <c r="E51" s="54"/>
      <c r="F51" s="53"/>
      <c r="G51" s="79"/>
    </row>
    <row r="52" spans="1:7" ht="15" customHeight="1">
      <c r="A52" s="34"/>
      <c r="B52" s="48" t="s">
        <v>79</v>
      </c>
      <c r="C52" s="26" t="s">
        <v>63</v>
      </c>
      <c r="D52" s="27">
        <v>864.6</v>
      </c>
      <c r="E52" s="54">
        <v>6.94</v>
      </c>
      <c r="F52" s="52">
        <v>12</v>
      </c>
      <c r="G52" s="79">
        <v>72003.888000000006</v>
      </c>
    </row>
    <row r="53" spans="1:7" ht="15" customHeight="1">
      <c r="A53" s="34"/>
      <c r="B53" s="129" t="s">
        <v>128</v>
      </c>
      <c r="C53" s="130" t="s">
        <v>61</v>
      </c>
      <c r="D53" s="127">
        <v>1</v>
      </c>
      <c r="E53" s="128">
        <v>4000</v>
      </c>
      <c r="F53" s="52">
        <v>1</v>
      </c>
      <c r="G53" s="79">
        <v>4000</v>
      </c>
    </row>
    <row r="54" spans="1:7" ht="25.5" customHeight="1">
      <c r="A54" s="34"/>
      <c r="B54" s="133" t="s">
        <v>129</v>
      </c>
      <c r="C54" s="131" t="s">
        <v>29</v>
      </c>
      <c r="D54" s="132">
        <v>380</v>
      </c>
      <c r="E54" s="132">
        <v>1.3</v>
      </c>
      <c r="F54" s="52">
        <v>1</v>
      </c>
      <c r="G54" s="79">
        <v>2006</v>
      </c>
    </row>
    <row r="55" spans="1:7" ht="15" customHeight="1">
      <c r="A55" s="72" t="s">
        <v>77</v>
      </c>
      <c r="B55" s="59" t="s">
        <v>67</v>
      </c>
      <c r="C55" s="26"/>
      <c r="D55" s="27"/>
      <c r="E55" s="54"/>
      <c r="F55" s="53"/>
      <c r="G55" s="79">
        <v>205363.5632</v>
      </c>
    </row>
    <row r="56" spans="1:7">
      <c r="A56" s="36"/>
      <c r="B56" s="48" t="s">
        <v>52</v>
      </c>
      <c r="C56" s="26" t="s">
        <v>63</v>
      </c>
      <c r="D56" s="27">
        <v>573.52</v>
      </c>
      <c r="E56" s="54">
        <v>12.5</v>
      </c>
      <c r="F56" s="52">
        <v>12</v>
      </c>
      <c r="G56" s="78">
        <v>86028</v>
      </c>
    </row>
    <row r="57" spans="1:7">
      <c r="A57" s="36"/>
      <c r="B57" s="48" t="s">
        <v>52</v>
      </c>
      <c r="C57" s="26" t="s">
        <v>63</v>
      </c>
      <c r="D57" s="27">
        <v>573.52</v>
      </c>
      <c r="E57" s="54">
        <v>13.7</v>
      </c>
      <c r="F57" s="52">
        <v>1</v>
      </c>
      <c r="G57" s="78">
        <v>7857.2239999999993</v>
      </c>
    </row>
    <row r="58" spans="1:7" ht="22.5" customHeight="1">
      <c r="A58" s="33"/>
      <c r="B58" s="49" t="s">
        <v>68</v>
      </c>
      <c r="C58" s="26" t="s">
        <v>29</v>
      </c>
      <c r="D58" s="27">
        <v>32.76</v>
      </c>
      <c r="E58" s="54">
        <v>22.58</v>
      </c>
      <c r="F58" s="53">
        <v>4</v>
      </c>
      <c r="G58" s="78">
        <v>2958.8831999999998</v>
      </c>
    </row>
    <row r="59" spans="1:7" ht="23.25" customHeight="1">
      <c r="A59" s="33"/>
      <c r="B59" s="48" t="s">
        <v>121</v>
      </c>
      <c r="C59" s="26" t="s">
        <v>61</v>
      </c>
      <c r="D59" s="27">
        <v>1</v>
      </c>
      <c r="E59" s="54">
        <v>700</v>
      </c>
      <c r="F59" s="53">
        <v>2</v>
      </c>
      <c r="G59" s="78">
        <v>2500</v>
      </c>
    </row>
    <row r="60" spans="1:7" ht="20.25" customHeight="1">
      <c r="A60" s="33"/>
      <c r="B60" s="56" t="s">
        <v>139</v>
      </c>
      <c r="C60" s="76" t="s">
        <v>122</v>
      </c>
      <c r="D60" s="53">
        <v>2</v>
      </c>
      <c r="E60" s="57">
        <v>2200</v>
      </c>
      <c r="F60" s="63">
        <v>1</v>
      </c>
      <c r="G60" s="78">
        <v>4400</v>
      </c>
    </row>
    <row r="61" spans="1:7" ht="27.75" customHeight="1">
      <c r="A61" s="33"/>
      <c r="B61" s="49" t="s">
        <v>78</v>
      </c>
      <c r="C61" s="26"/>
      <c r="D61" s="27">
        <v>1759.06</v>
      </c>
      <c r="E61" s="27">
        <v>2.2000000000000002</v>
      </c>
      <c r="F61" s="53">
        <v>8</v>
      </c>
      <c r="G61" s="78">
        <v>30959.456000000002</v>
      </c>
    </row>
    <row r="62" spans="1:7" ht="18" customHeight="1">
      <c r="A62" s="33"/>
      <c r="B62" s="49" t="s">
        <v>70</v>
      </c>
      <c r="C62" s="26" t="s">
        <v>29</v>
      </c>
      <c r="D62" s="27">
        <v>4800</v>
      </c>
      <c r="E62" s="27">
        <v>3.4</v>
      </c>
      <c r="F62" s="53">
        <v>3</v>
      </c>
      <c r="G62" s="78">
        <v>48960</v>
      </c>
    </row>
    <row r="63" spans="1:7" ht="15.75" customHeight="1">
      <c r="A63" s="33"/>
      <c r="B63" s="48" t="s">
        <v>136</v>
      </c>
      <c r="C63" s="26" t="s">
        <v>132</v>
      </c>
      <c r="D63" s="27">
        <v>2</v>
      </c>
      <c r="E63" s="27">
        <v>3500</v>
      </c>
      <c r="F63" s="53">
        <v>1</v>
      </c>
      <c r="G63" s="78">
        <v>7000</v>
      </c>
    </row>
    <row r="64" spans="1:7" ht="15.75" customHeight="1">
      <c r="A64" s="33"/>
      <c r="B64" s="48" t="s">
        <v>133</v>
      </c>
      <c r="C64" s="26" t="s">
        <v>61</v>
      </c>
      <c r="D64" s="27">
        <v>1</v>
      </c>
      <c r="E64" s="27">
        <v>800</v>
      </c>
      <c r="F64" s="53">
        <v>2</v>
      </c>
      <c r="G64" s="78">
        <v>1600</v>
      </c>
    </row>
    <row r="65" spans="1:7" ht="15.75" customHeight="1">
      <c r="A65" s="33"/>
      <c r="B65" s="48" t="s">
        <v>123</v>
      </c>
      <c r="C65" s="26" t="s">
        <v>75</v>
      </c>
      <c r="D65" s="27">
        <v>5</v>
      </c>
      <c r="E65" s="27">
        <v>1820</v>
      </c>
      <c r="F65" s="53">
        <v>1</v>
      </c>
      <c r="G65" s="78">
        <v>9100</v>
      </c>
    </row>
    <row r="66" spans="1:7" ht="15.75" customHeight="1">
      <c r="A66" s="33"/>
      <c r="B66" s="48" t="s">
        <v>143</v>
      </c>
      <c r="C66" s="26" t="s">
        <v>61</v>
      </c>
      <c r="D66" s="27">
        <v>1</v>
      </c>
      <c r="E66" s="27">
        <v>4000</v>
      </c>
      <c r="F66" s="53">
        <v>1</v>
      </c>
      <c r="G66" s="78">
        <v>4000</v>
      </c>
    </row>
    <row r="67" spans="1:7" ht="27.75" customHeight="1">
      <c r="A67" s="64"/>
      <c r="B67" s="65" t="s">
        <v>53</v>
      </c>
      <c r="C67" s="31"/>
      <c r="D67" s="31"/>
      <c r="E67" s="31"/>
      <c r="F67" s="31"/>
      <c r="G67" s="60">
        <v>1100063.8672</v>
      </c>
    </row>
    <row r="68" spans="1:7">
      <c r="A68" s="11"/>
      <c r="B68" s="38" t="s">
        <v>55</v>
      </c>
      <c r="C68" s="26" t="s">
        <v>29</v>
      </c>
      <c r="D68" s="27">
        <v>5453.5</v>
      </c>
      <c r="E68" s="58">
        <v>3.33</v>
      </c>
      <c r="F68" s="52">
        <v>12</v>
      </c>
      <c r="G68" s="29">
        <v>209966.06</v>
      </c>
    </row>
    <row r="69" spans="1:7">
      <c r="A69" s="11"/>
      <c r="B69" s="37" t="s">
        <v>54</v>
      </c>
      <c r="C69" s="26" t="s">
        <v>29</v>
      </c>
      <c r="D69" s="27">
        <v>5453.5</v>
      </c>
      <c r="E69" s="58">
        <v>0.08</v>
      </c>
      <c r="F69" s="52">
        <v>12</v>
      </c>
      <c r="G69" s="29">
        <v>7087.09</v>
      </c>
    </row>
    <row r="70" spans="1:7">
      <c r="A70" s="11"/>
      <c r="B70" s="37" t="s">
        <v>56</v>
      </c>
      <c r="C70" s="26" t="s">
        <v>29</v>
      </c>
      <c r="D70" s="27">
        <v>5453.5</v>
      </c>
      <c r="E70" s="58">
        <v>0.35</v>
      </c>
      <c r="F70" s="52">
        <v>12</v>
      </c>
      <c r="G70" s="29">
        <v>23944.11</v>
      </c>
    </row>
    <row r="71" spans="1:7">
      <c r="A71" s="11"/>
      <c r="B71" s="66" t="s">
        <v>69</v>
      </c>
      <c r="C71" s="30"/>
      <c r="D71" s="37"/>
      <c r="E71" s="30"/>
      <c r="F71" s="30"/>
      <c r="G71" s="139">
        <v>1333974.0372000001</v>
      </c>
    </row>
    <row r="72" spans="1:7">
      <c r="A72" s="11"/>
      <c r="B72" s="70" t="s">
        <v>72</v>
      </c>
      <c r="C72" s="67"/>
      <c r="D72" s="68"/>
      <c r="E72" s="67"/>
      <c r="F72" s="69"/>
      <c r="G72" s="28"/>
    </row>
    <row r="73" spans="1:7">
      <c r="B73" s="18" t="s">
        <v>57</v>
      </c>
      <c r="C73" s="19"/>
      <c r="D73" s="19"/>
      <c r="E73" s="20"/>
      <c r="F73" s="21"/>
      <c r="G73" s="71">
        <v>1392005.75</v>
      </c>
    </row>
    <row r="74" spans="1:7">
      <c r="B74" s="62" t="s">
        <v>124</v>
      </c>
      <c r="C74" s="61"/>
      <c r="D74" s="61"/>
      <c r="E74" s="61"/>
      <c r="F74" s="61"/>
      <c r="G74" s="60">
        <v>70365.05</v>
      </c>
    </row>
    <row r="75" spans="1:7">
      <c r="B75" s="22" t="s">
        <v>141</v>
      </c>
      <c r="C75" s="23"/>
      <c r="D75" s="23"/>
      <c r="E75" s="24"/>
      <c r="F75" s="25"/>
      <c r="G75" s="28">
        <v>1333974.04</v>
      </c>
    </row>
    <row r="76" spans="1:7">
      <c r="A76" s="61"/>
      <c r="B76" s="62" t="s">
        <v>140</v>
      </c>
      <c r="C76" s="61"/>
      <c r="D76" s="61"/>
      <c r="E76" s="61"/>
      <c r="F76" s="61"/>
      <c r="G76" s="60">
        <v>12333.34000000004</v>
      </c>
    </row>
    <row r="77" spans="1:7">
      <c r="C77" s="10"/>
      <c r="D77" s="10"/>
      <c r="E77" s="10"/>
      <c r="F77" s="10"/>
    </row>
    <row r="79" spans="1:7">
      <c r="B79" t="s">
        <v>74</v>
      </c>
      <c r="D79" s="140"/>
      <c r="E79" s="140"/>
      <c r="F79" s="140"/>
      <c r="G79" s="140"/>
    </row>
  </sheetData>
  <mergeCells count="12">
    <mergeCell ref="D79:G79"/>
    <mergeCell ref="E17:E18"/>
    <mergeCell ref="E2:G2"/>
    <mergeCell ref="E3:G3"/>
    <mergeCell ref="E1:F1"/>
    <mergeCell ref="A5:F5"/>
    <mergeCell ref="A6:F6"/>
    <mergeCell ref="F17:F18"/>
    <mergeCell ref="A17:A18"/>
    <mergeCell ref="B17:B18"/>
    <mergeCell ref="C17:C18"/>
    <mergeCell ref="D17:D18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G24" sqref="G24"/>
    </sheetView>
  </sheetViews>
  <sheetFormatPr defaultRowHeight="15"/>
  <cols>
    <col min="1" max="1" width="3.42578125" style="81" customWidth="1"/>
    <col min="2" max="2" width="29.85546875" style="81" customWidth="1"/>
    <col min="3" max="3" width="28.5703125" style="81" customWidth="1"/>
    <col min="4" max="4" width="10.42578125" style="81" customWidth="1"/>
    <col min="5" max="5" width="7.28515625" style="81" customWidth="1"/>
    <col min="6" max="6" width="10.7109375" style="81" customWidth="1"/>
    <col min="7" max="7" width="13.28515625" style="81" bestFit="1" customWidth="1"/>
    <col min="8" max="16384" width="9.140625" style="81"/>
  </cols>
  <sheetData>
    <row r="1" spans="1:7" ht="15.75">
      <c r="D1" s="82" t="s">
        <v>17</v>
      </c>
      <c r="E1"/>
      <c r="F1"/>
    </row>
    <row r="2" spans="1:7">
      <c r="C2" s="153" t="s">
        <v>80</v>
      </c>
      <c r="D2" s="153"/>
      <c r="E2" s="153"/>
      <c r="F2" s="153"/>
    </row>
    <row r="3" spans="1:7">
      <c r="C3" s="153" t="s">
        <v>81</v>
      </c>
      <c r="D3" s="153"/>
      <c r="E3" s="153"/>
      <c r="F3" s="153"/>
    </row>
    <row r="4" spans="1:7">
      <c r="B4" s="154" t="s">
        <v>82</v>
      </c>
      <c r="C4" s="154"/>
      <c r="D4" s="154"/>
      <c r="E4" s="154"/>
      <c r="F4" s="154"/>
    </row>
    <row r="5" spans="1:7">
      <c r="B5" s="154" t="s">
        <v>83</v>
      </c>
      <c r="C5" s="154"/>
      <c r="D5" s="154"/>
      <c r="E5" s="154"/>
      <c r="F5" s="83"/>
    </row>
    <row r="6" spans="1:7">
      <c r="B6" s="84" t="s">
        <v>84</v>
      </c>
      <c r="C6" s="84"/>
      <c r="D6" s="85"/>
      <c r="E6" s="86"/>
      <c r="F6" s="86">
        <v>5453.5</v>
      </c>
    </row>
    <row r="7" spans="1:7">
      <c r="B7" s="87" t="s">
        <v>85</v>
      </c>
      <c r="C7" s="87"/>
      <c r="D7" s="88"/>
      <c r="E7" s="89"/>
      <c r="F7" s="89">
        <v>20.62</v>
      </c>
      <c r="G7" s="90"/>
    </row>
    <row r="8" spans="1:7">
      <c r="B8" s="84" t="s">
        <v>86</v>
      </c>
      <c r="C8" s="91"/>
      <c r="D8" s="92"/>
      <c r="E8" s="93"/>
      <c r="F8" s="93">
        <v>12</v>
      </c>
    </row>
    <row r="9" spans="1:7">
      <c r="A9" s="94" t="s">
        <v>87</v>
      </c>
      <c r="B9" s="94" t="s">
        <v>88</v>
      </c>
      <c r="C9" s="94" t="s">
        <v>89</v>
      </c>
      <c r="D9" s="95" t="s">
        <v>90</v>
      </c>
      <c r="E9" s="95" t="s">
        <v>91</v>
      </c>
      <c r="F9" s="96" t="s">
        <v>92</v>
      </c>
    </row>
    <row r="10" spans="1:7" ht="33.75">
      <c r="A10" s="94">
        <v>1</v>
      </c>
      <c r="B10" s="96" t="s">
        <v>93</v>
      </c>
      <c r="C10" s="97" t="s">
        <v>94</v>
      </c>
      <c r="D10" s="96" t="s">
        <v>95</v>
      </c>
      <c r="E10" s="98">
        <v>3.4</v>
      </c>
      <c r="F10" s="99">
        <f>E10*F6*F8</f>
        <v>222502.8</v>
      </c>
    </row>
    <row r="11" spans="1:7" ht="33.75">
      <c r="A11" s="94">
        <v>2</v>
      </c>
      <c r="B11" s="100" t="s">
        <v>96</v>
      </c>
      <c r="C11" s="97" t="s">
        <v>97</v>
      </c>
      <c r="D11" s="96" t="s">
        <v>95</v>
      </c>
      <c r="E11" s="101">
        <v>1.57</v>
      </c>
      <c r="F11" s="102">
        <f>F6*E11*F8</f>
        <v>102743.94</v>
      </c>
    </row>
    <row r="12" spans="1:7" ht="33.75">
      <c r="A12" s="94">
        <v>3</v>
      </c>
      <c r="B12" s="97" t="s">
        <v>98</v>
      </c>
      <c r="C12" s="97" t="s">
        <v>99</v>
      </c>
      <c r="D12" s="96" t="s">
        <v>95</v>
      </c>
      <c r="E12" s="103">
        <f>2.23-0.07</f>
        <v>2.16</v>
      </c>
      <c r="F12" s="102">
        <f>F6*E12*F8</f>
        <v>141354.72000000003</v>
      </c>
    </row>
    <row r="13" spans="1:7" ht="33.75">
      <c r="A13" s="94">
        <v>4</v>
      </c>
      <c r="B13" s="97" t="s">
        <v>100</v>
      </c>
      <c r="C13" s="97" t="s">
        <v>101</v>
      </c>
      <c r="D13" s="96" t="s">
        <v>95</v>
      </c>
      <c r="E13" s="103">
        <v>0.82</v>
      </c>
      <c r="F13" s="102">
        <f>E13*F6*F8</f>
        <v>53662.44</v>
      </c>
    </row>
    <row r="14" spans="1:7" ht="33.75">
      <c r="A14" s="94">
        <v>5</v>
      </c>
      <c r="B14" s="97" t="s">
        <v>102</v>
      </c>
      <c r="C14" s="97" t="s">
        <v>103</v>
      </c>
      <c r="D14" s="96" t="s">
        <v>95</v>
      </c>
      <c r="E14" s="103">
        <v>0.9</v>
      </c>
      <c r="F14" s="102">
        <f>F6*E14*F8</f>
        <v>58897.8</v>
      </c>
    </row>
    <row r="15" spans="1:7" ht="33.75">
      <c r="A15" s="94">
        <v>6</v>
      </c>
      <c r="B15" s="97" t="s">
        <v>104</v>
      </c>
      <c r="C15" s="97" t="s">
        <v>105</v>
      </c>
      <c r="D15" s="96" t="s">
        <v>95</v>
      </c>
      <c r="E15" s="103">
        <v>2.41</v>
      </c>
      <c r="F15" s="102">
        <f>F6*E15*F8</f>
        <v>157715.22000000003</v>
      </c>
    </row>
    <row r="16" spans="1:7" ht="22.5">
      <c r="A16" s="94">
        <v>7</v>
      </c>
      <c r="B16" s="97" t="s">
        <v>106</v>
      </c>
      <c r="C16" s="97" t="s">
        <v>107</v>
      </c>
      <c r="D16" s="96" t="s">
        <v>95</v>
      </c>
      <c r="E16" s="103">
        <v>0.17</v>
      </c>
      <c r="F16" s="102">
        <f>F6*E16*F8</f>
        <v>11125.14</v>
      </c>
    </row>
    <row r="17" spans="1:9" ht="30" customHeight="1">
      <c r="A17" s="94">
        <v>8</v>
      </c>
      <c r="B17" s="97" t="s">
        <v>108</v>
      </c>
      <c r="C17" s="97" t="s">
        <v>109</v>
      </c>
      <c r="D17" s="96" t="s">
        <v>95</v>
      </c>
      <c r="E17" s="103">
        <v>0.08</v>
      </c>
      <c r="F17" s="102">
        <f>F6*E17*F8</f>
        <v>5235.3600000000006</v>
      </c>
    </row>
    <row r="18" spans="1:9" ht="41.25" customHeight="1">
      <c r="A18" s="94">
        <v>9</v>
      </c>
      <c r="B18" s="97" t="s">
        <v>110</v>
      </c>
      <c r="C18" s="97" t="s">
        <v>111</v>
      </c>
      <c r="D18" s="96" t="s">
        <v>95</v>
      </c>
      <c r="E18" s="103">
        <v>1.1399999999999999</v>
      </c>
      <c r="F18" s="102">
        <f>F6*E18*F8</f>
        <v>74603.88</v>
      </c>
    </row>
    <row r="19" spans="1:9" ht="36.75" customHeight="1">
      <c r="A19" s="94">
        <v>10</v>
      </c>
      <c r="B19" s="97" t="s">
        <v>112</v>
      </c>
      <c r="C19" s="97" t="s">
        <v>111</v>
      </c>
      <c r="D19" s="96" t="s">
        <v>95</v>
      </c>
      <c r="E19" s="103">
        <v>1.8</v>
      </c>
      <c r="F19" s="102">
        <f>F6*E19*F8</f>
        <v>117795.6</v>
      </c>
    </row>
    <row r="20" spans="1:9" ht="36" customHeight="1">
      <c r="A20" s="94">
        <v>11</v>
      </c>
      <c r="B20" s="97" t="s">
        <v>113</v>
      </c>
      <c r="C20" s="97" t="s">
        <v>111</v>
      </c>
      <c r="D20" s="96" t="s">
        <v>95</v>
      </c>
      <c r="E20" s="103">
        <v>1.46</v>
      </c>
      <c r="F20" s="102">
        <f>F6*E20*F8</f>
        <v>95545.319999999992</v>
      </c>
    </row>
    <row r="21" spans="1:9" ht="39" customHeight="1">
      <c r="A21" s="94">
        <v>12</v>
      </c>
      <c r="B21" s="97" t="s">
        <v>114</v>
      </c>
      <c r="C21" s="97" t="s">
        <v>111</v>
      </c>
      <c r="D21" s="96" t="s">
        <v>95</v>
      </c>
      <c r="E21" s="103">
        <v>1.2</v>
      </c>
      <c r="F21" s="102">
        <f>F6*E21*F8</f>
        <v>78530.399999999994</v>
      </c>
      <c r="G21" s="90"/>
    </row>
    <row r="22" spans="1:9" ht="30" customHeight="1">
      <c r="A22" s="104"/>
      <c r="B22" s="155" t="s">
        <v>142</v>
      </c>
      <c r="C22" s="155"/>
      <c r="D22" s="105"/>
      <c r="E22" s="106">
        <v>20.62</v>
      </c>
      <c r="F22" s="107">
        <f>F21+F20+F19+F18+F17+F16+F15+F14+F13+F12+F11+F10</f>
        <v>1119712.6199999999</v>
      </c>
      <c r="I22" s="90"/>
    </row>
    <row r="23" spans="1:9" ht="17.25" customHeight="1">
      <c r="A23" s="108">
        <v>13</v>
      </c>
      <c r="B23" s="150" t="s">
        <v>115</v>
      </c>
      <c r="C23" s="150"/>
      <c r="D23" s="109" t="s">
        <v>95</v>
      </c>
      <c r="E23" s="138">
        <v>0.35</v>
      </c>
      <c r="F23" s="138">
        <f>E23*F6*F8</f>
        <v>22904.699999999997</v>
      </c>
    </row>
    <row r="24" spans="1:9" ht="16.5" customHeight="1">
      <c r="A24" s="108">
        <v>14</v>
      </c>
      <c r="B24" s="150" t="s">
        <v>116</v>
      </c>
      <c r="C24" s="150"/>
      <c r="D24" s="109" t="s">
        <v>95</v>
      </c>
      <c r="E24" s="110">
        <v>0.08</v>
      </c>
      <c r="F24" s="111">
        <f>E24*F6*F8</f>
        <v>5235.3600000000006</v>
      </c>
    </row>
    <row r="25" spans="1:9" ht="18" customHeight="1">
      <c r="A25" s="112">
        <v>15</v>
      </c>
      <c r="B25" s="151" t="s">
        <v>55</v>
      </c>
      <c r="C25" s="151"/>
      <c r="D25" s="109" t="s">
        <v>95</v>
      </c>
      <c r="E25" s="110">
        <v>3.33</v>
      </c>
      <c r="F25" s="111">
        <f>E25*F6*F8</f>
        <v>217921.86</v>
      </c>
    </row>
    <row r="26" spans="1:9" ht="22.5" customHeight="1">
      <c r="A26" s="113"/>
      <c r="B26" s="114"/>
      <c r="C26" s="115" t="s">
        <v>117</v>
      </c>
      <c r="D26" s="116" t="s">
        <v>95</v>
      </c>
      <c r="E26" s="117">
        <f>E22+E23+E24+E25</f>
        <v>24.380000000000003</v>
      </c>
      <c r="F26" s="117">
        <f>F22+F23+F24+F25</f>
        <v>1365774.54</v>
      </c>
    </row>
    <row r="27" spans="1:9" ht="15.75">
      <c r="A27" s="118"/>
      <c r="B27" s="152"/>
      <c r="C27" s="152"/>
      <c r="D27" s="152"/>
      <c r="E27" s="152"/>
      <c r="F27" s="119"/>
    </row>
    <row r="28" spans="1:9">
      <c r="B28" s="120" t="s">
        <v>118</v>
      </c>
      <c r="C28" s="121"/>
      <c r="D28" s="122"/>
    </row>
    <row r="29" spans="1:9" ht="36.75" customHeight="1">
      <c r="A29" s="121"/>
      <c r="B29" s="123" t="s">
        <v>119</v>
      </c>
      <c r="C29" s="123" t="s">
        <v>120</v>
      </c>
      <c r="D29" s="124"/>
    </row>
  </sheetData>
  <mergeCells count="9">
    <mergeCell ref="B24:C24"/>
    <mergeCell ref="B25:C25"/>
    <mergeCell ref="B27:E27"/>
    <mergeCell ref="C2:F2"/>
    <mergeCell ref="C3:F3"/>
    <mergeCell ref="B4:F4"/>
    <mergeCell ref="B5:E5"/>
    <mergeCell ref="B22:C22"/>
    <mergeCell ref="B23:C2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2024-02-19T08:14:40Z</dcterms:modified>
</cp:coreProperties>
</file>